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O-ADMSVR\User$\Foundation\FoundationShare\BOARD\2021-22 Foundation Board\Requests\"/>
    </mc:Choice>
  </mc:AlternateContent>
  <bookViews>
    <workbookView xWindow="0" yWindow="0" windowWidth="17250" windowHeight="6990" activeTab="3"/>
  </bookViews>
  <sheets>
    <sheet name="Jul 21" sheetId="2" r:id="rId1"/>
    <sheet name="Aug 21" sheetId="3" r:id="rId2"/>
    <sheet name="Sept 21" sheetId="4" r:id="rId3"/>
    <sheet name="Oct 21" sheetId="5" r:id="rId4"/>
    <sheet name="Nov 21" sheetId="6" r:id="rId5"/>
    <sheet name="Jan 22" sheetId="1" r:id="rId6"/>
    <sheet name="Feb 22" sheetId="7" r:id="rId7"/>
    <sheet name="Mar 22" sheetId="8" r:id="rId8"/>
    <sheet name="April 22" sheetId="9" r:id="rId9"/>
  </sheets>
  <definedNames>
    <definedName name="_xlnm.Print_Area" localSheetId="6">'Feb 22'!$A$1:$O$28</definedName>
    <definedName name="_xlnm.Print_Area" localSheetId="5">'Jan 22'!$A$1:$L$23</definedName>
    <definedName name="_xlnm.Print_Area" localSheetId="4">'Nov 21'!$A$1:$O$13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  <c r="L8" i="4" l="1"/>
  <c r="H10" i="4" s="1"/>
  <c r="G11" i="5" l="1"/>
  <c r="H10" i="3"/>
  <c r="H14" i="5"/>
  <c r="M7" i="3" l="1"/>
  <c r="G10" i="3" l="1"/>
  <c r="H10" i="2"/>
  <c r="G12" i="3" l="1"/>
  <c r="G7" i="9" l="1"/>
  <c r="G10" i="9" l="1"/>
  <c r="G11" i="8" l="1"/>
  <c r="G12" i="8"/>
  <c r="G12" i="7" l="1"/>
  <c r="G8" i="4" l="1"/>
  <c r="G10" i="4" l="1"/>
  <c r="H11" i="5" l="1"/>
  <c r="G11" i="3"/>
  <c r="G11" i="4" s="1"/>
  <c r="H11" i="4" s="1"/>
  <c r="G12" i="5" s="1"/>
  <c r="H12" i="5" s="1"/>
  <c r="G10" i="6" s="1"/>
  <c r="E11" i="1" s="1"/>
  <c r="G12" i="4" l="1"/>
  <c r="H12" i="4" l="1"/>
  <c r="G13" i="5" s="1"/>
  <c r="L7" i="7"/>
  <c r="G7" i="7"/>
  <c r="G14" i="1"/>
  <c r="L7" i="1"/>
  <c r="G7" i="1"/>
  <c r="L6" i="6"/>
  <c r="G9" i="6" s="1"/>
  <c r="E10" i="1" s="1"/>
  <c r="E10" i="7" s="1"/>
  <c r="G6" i="6"/>
  <c r="G14" i="4"/>
  <c r="G14" i="3"/>
  <c r="L7" i="3"/>
  <c r="G7" i="3"/>
  <c r="G14" i="2"/>
  <c r="L7" i="2"/>
  <c r="G7" i="2"/>
  <c r="G10" i="7" l="1"/>
  <c r="G14" i="7" s="1"/>
  <c r="G15" i="5"/>
  <c r="H13" i="5"/>
  <c r="G11" i="6"/>
  <c r="L7" i="8"/>
  <c r="G7" i="8"/>
  <c r="G10" i="8" l="1"/>
  <c r="G9" i="9"/>
  <c r="G13" i="9" s="1"/>
  <c r="G13" i="6"/>
  <c r="E12" i="1"/>
  <c r="G14" i="8"/>
</calcChain>
</file>

<file path=xl/sharedStrings.xml><?xml version="1.0" encoding="utf-8"?>
<sst xmlns="http://schemas.openxmlformats.org/spreadsheetml/2006/main" count="257" uniqueCount="99">
  <si>
    <t>School</t>
  </si>
  <si>
    <t>Teacher</t>
  </si>
  <si>
    <t>Project</t>
  </si>
  <si>
    <t>Amount</t>
  </si>
  <si>
    <t xml:space="preserve">detail </t>
  </si>
  <si>
    <t>Exec Recommendations</t>
  </si>
  <si>
    <t>Remaining in budget</t>
  </si>
  <si>
    <t>Remaining in Arts Budget</t>
  </si>
  <si>
    <t>Students 
Impacted</t>
  </si>
  <si>
    <t>Amount 
Recommended</t>
  </si>
  <si>
    <t>Meets 
Criteia</t>
  </si>
  <si>
    <t>Remaining Classroom Libraries</t>
  </si>
  <si>
    <t>Motion</t>
  </si>
  <si>
    <t>Second</t>
  </si>
  <si>
    <t>Approve/Deny</t>
  </si>
  <si>
    <t>Remaining</t>
  </si>
  <si>
    <t>Remaining Balance</t>
  </si>
  <si>
    <t xml:space="preserve">July 2021 Monthy Funding Request </t>
  </si>
  <si>
    <t xml:space="preserve">Aug 2021 Monthy Funding Request </t>
  </si>
  <si>
    <t xml:space="preserve">Sept 2021 Monthy Funding Request </t>
  </si>
  <si>
    <t xml:space="preserve">Oct 2021 Monthy Funding Request </t>
  </si>
  <si>
    <t xml:space="preserve">Nov 2021 Monthy Funding Request </t>
  </si>
  <si>
    <t xml:space="preserve">Jan 2022 Monthy Funding Request </t>
  </si>
  <si>
    <t xml:space="preserve">Feb 2022 Monthy Funding Request </t>
  </si>
  <si>
    <t xml:space="preserve">Mar 2022 Monthy Funding Request </t>
  </si>
  <si>
    <t xml:space="preserve">April 2022 Monthy Funding Request </t>
  </si>
  <si>
    <t>Amount  2019</t>
  </si>
  <si>
    <t>Amount 2020</t>
  </si>
  <si>
    <t>Umatilla Elem</t>
  </si>
  <si>
    <t>Dustin Strate</t>
  </si>
  <si>
    <t>Emerging Engineers</t>
  </si>
  <si>
    <t>car build kits, race timer and track
Rocket material and launcher stations</t>
  </si>
  <si>
    <t>Minneola Charter</t>
  </si>
  <si>
    <t>Karen Krawchuk</t>
  </si>
  <si>
    <t>World Culture in the Classroom</t>
  </si>
  <si>
    <t>Around the World materials</t>
  </si>
  <si>
    <t>Yes</t>
  </si>
  <si>
    <t>Fully Fund</t>
  </si>
  <si>
    <t xml:space="preserve">approve </t>
  </si>
  <si>
    <t>approve</t>
  </si>
  <si>
    <t>BWS</t>
  </si>
  <si>
    <t>JM</t>
  </si>
  <si>
    <t>PF</t>
  </si>
  <si>
    <t>MH</t>
  </si>
  <si>
    <t>Start</t>
  </si>
  <si>
    <t>Accountability</t>
  </si>
  <si>
    <t>Dr. DeJarlais</t>
  </si>
  <si>
    <t>Trainings</t>
  </si>
  <si>
    <t>coffee, drinks, snacks, plates, etc</t>
  </si>
  <si>
    <t>Working with Clay</t>
  </si>
  <si>
    <t>raw clay &amp; shipping</t>
  </si>
  <si>
    <t>Beverly Shores Elem</t>
  </si>
  <si>
    <t>Pine Ridge Elem</t>
  </si>
  <si>
    <t>Shelly Meneses</t>
  </si>
  <si>
    <t>Ryn Sapp</t>
  </si>
  <si>
    <t>Hurricane Patricia</t>
  </si>
  <si>
    <t>3d printer and supplies</t>
  </si>
  <si>
    <t>Remaining CTE</t>
  </si>
  <si>
    <t>y</t>
  </si>
  <si>
    <t>move to full board</t>
  </si>
  <si>
    <t>request addl info</t>
  </si>
  <si>
    <t>PB</t>
  </si>
  <si>
    <t>MO</t>
  </si>
  <si>
    <t>Christine Palmer</t>
  </si>
  <si>
    <t>new teacher pilot program</t>
  </si>
  <si>
    <t>teacher retention</t>
  </si>
  <si>
    <t>Sorrento Elem</t>
  </si>
  <si>
    <t>Triangle Elem</t>
  </si>
  <si>
    <t>Tabetha Kelley</t>
  </si>
  <si>
    <t>Robotics for All</t>
  </si>
  <si>
    <t>get superindendent persmission</t>
  </si>
  <si>
    <t>East Ridge High</t>
  </si>
  <si>
    <t>Kelly Darby</t>
  </si>
  <si>
    <t>Replacement Scales for Science Dept</t>
  </si>
  <si>
    <t>scales for measurements</t>
  </si>
  <si>
    <t>Remaining in CTE</t>
  </si>
  <si>
    <t xml:space="preserve">robotics </t>
  </si>
  <si>
    <t>robotics kit</t>
  </si>
  <si>
    <t>Seminole Springs</t>
  </si>
  <si>
    <t>Jack Lockett</t>
  </si>
  <si>
    <t>SSES VEX Robotics</t>
  </si>
  <si>
    <t>game upgrade &amp; registration fee</t>
  </si>
  <si>
    <t>Deny</t>
  </si>
  <si>
    <t>BET</t>
  </si>
  <si>
    <t xml:space="preserve">Approve  </t>
  </si>
  <si>
    <t>Edwin Anderson</t>
  </si>
  <si>
    <t>Better Choices through Capoeira</t>
  </si>
  <si>
    <t>uniforms, instruments, safety gear,
training equipment</t>
  </si>
  <si>
    <t>Claire Bell</t>
  </si>
  <si>
    <t>Grow our Garden</t>
  </si>
  <si>
    <t>gardening materials</t>
  </si>
  <si>
    <t>Treadway Elem</t>
  </si>
  <si>
    <t>Kim Scarcella</t>
  </si>
  <si>
    <t>Guided Reading Library</t>
  </si>
  <si>
    <t>Guided Reading Collection</t>
  </si>
  <si>
    <t>Lake Hills South</t>
  </si>
  <si>
    <t>Kelly Sanders</t>
  </si>
  <si>
    <t>School PRIDE</t>
  </si>
  <si>
    <t>does not specify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</si>
</sst>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4" fontId="0" fillId="0" borderId="1" xfId="1" applyFont="1" applyBorder="1"/>
    <xf numFmtId="6" fontId="0" fillId="0" borderId="1" xfId="0" applyNumberFormat="1" applyBorder="1"/>
    <xf numFmtId="0" fontId="0" fillId="0" borderId="1" xfId="0" applyFill="1" applyBorder="1"/>
    <xf numFmtId="8" fontId="0" fillId="0" borderId="1" xfId="0" applyNumberFormat="1" applyBorder="1"/>
    <xf numFmtId="44" fontId="0" fillId="0" borderId="1" xfId="0" applyNumberFormat="1" applyBorder="1"/>
    <xf numFmtId="44" fontId="0" fillId="0" borderId="0" xfId="1" applyFont="1"/>
    <xf numFmtId="44" fontId="0" fillId="0" borderId="0" xfId="0" applyNumberFormat="1"/>
    <xf numFmtId="8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6" fontId="0" fillId="0" borderId="1" xfId="0" applyNumberFormat="1" applyBorder="1" applyAlignment="1">
      <alignment wrapText="1"/>
    </xf>
    <xf numFmtId="44" fontId="0" fillId="0" borderId="1" xfId="1" applyFont="1" applyFill="1" applyBorder="1"/>
    <xf numFmtId="44" fontId="0" fillId="2" borderId="0" xfId="0" applyNumberFormat="1" applyFill="1"/>
    <xf numFmtId="0" fontId="0" fillId="0" borderId="1" xfId="0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0" fillId="0" borderId="0" xfId="0" applyBorder="1"/>
    <xf numFmtId="8" fontId="0" fillId="3" borderId="0" xfId="1" applyNumberFormat="1" applyFont="1" applyFill="1"/>
    <xf numFmtId="44" fontId="0" fillId="3" borderId="0" xfId="1" applyNumberFormat="1" applyFont="1" applyFill="1"/>
    <xf numFmtId="44" fontId="0" fillId="3" borderId="0" xfId="0" applyNumberFormat="1" applyFill="1"/>
    <xf numFmtId="44" fontId="0" fillId="3" borderId="0" xfId="1" applyFont="1" applyFill="1"/>
    <xf numFmtId="0" fontId="0" fillId="0" borderId="1" xfId="0" applyBorder="1" applyAlignment="1">
      <alignment wrapText="1"/>
    </xf>
    <xf numFmtId="6" fontId="0" fillId="0" borderId="1" xfId="1" applyNumberFormat="1" applyFont="1" applyBorder="1"/>
    <xf numFmtId="44" fontId="0" fillId="4" borderId="0" xfId="0" applyNumberFormat="1" applyFill="1"/>
    <xf numFmtId="44" fontId="0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C1" workbookViewId="0">
      <selection activeCell="H12" sqref="H12"/>
    </sheetView>
  </sheetViews>
  <sheetFormatPr defaultRowHeight="15" x14ac:dyDescent="0.25"/>
  <cols>
    <col min="1" max="1" width="8.7109375" customWidth="1"/>
    <col min="2" max="2" width="19.42578125" bestFit="1" customWidth="1"/>
    <col min="3" max="3" width="19" customWidth="1"/>
    <col min="4" max="4" width="29" customWidth="1"/>
    <col min="5" max="6" width="10.5703125" bestFit="1" customWidth="1"/>
    <col min="7" max="7" width="13.7109375" customWidth="1"/>
    <col min="8" max="8" width="37.140625" bestFit="1" customWidth="1"/>
    <col min="9" max="9" width="10.42578125" customWidth="1"/>
    <col min="10" max="10" width="7.5703125" customWidth="1"/>
    <col min="11" max="11" width="39" bestFit="1" customWidth="1"/>
    <col min="12" max="12" width="16.42578125" customWidth="1"/>
    <col min="13" max="13" width="16.28515625" bestFit="1" customWidth="1"/>
  </cols>
  <sheetData>
    <row r="1" spans="1:15" x14ac:dyDescent="0.25">
      <c r="A1" t="s">
        <v>17</v>
      </c>
    </row>
    <row r="2" spans="1:15" ht="30" x14ac:dyDescent="0.25">
      <c r="A2" s="1"/>
      <c r="B2" s="16" t="s">
        <v>0</v>
      </c>
      <c r="C2" s="16" t="s">
        <v>1</v>
      </c>
      <c r="D2" s="16" t="s">
        <v>2</v>
      </c>
      <c r="E2" s="17" t="s">
        <v>26</v>
      </c>
      <c r="F2" s="17" t="s">
        <v>27</v>
      </c>
      <c r="G2" s="16" t="s">
        <v>3</v>
      </c>
      <c r="H2" s="16" t="s">
        <v>4</v>
      </c>
      <c r="I2" s="17" t="s">
        <v>8</v>
      </c>
      <c r="J2" s="17" t="s">
        <v>10</v>
      </c>
      <c r="K2" s="16" t="s">
        <v>5</v>
      </c>
      <c r="L2" s="17" t="s">
        <v>9</v>
      </c>
      <c r="M2" s="18" t="s">
        <v>14</v>
      </c>
      <c r="N2" s="4" t="s">
        <v>12</v>
      </c>
      <c r="O2" s="15" t="s">
        <v>13</v>
      </c>
    </row>
    <row r="3" spans="1:15" ht="30" x14ac:dyDescent="0.25">
      <c r="A3" s="1">
        <v>1</v>
      </c>
      <c r="B3" s="1" t="s">
        <v>28</v>
      </c>
      <c r="C3" s="1" t="s">
        <v>29</v>
      </c>
      <c r="D3" s="1" t="s">
        <v>30</v>
      </c>
      <c r="E3" s="2">
        <v>1500</v>
      </c>
      <c r="F3" s="2">
        <v>3500</v>
      </c>
      <c r="G3" s="2">
        <v>2500</v>
      </c>
      <c r="H3" s="24" t="s">
        <v>31</v>
      </c>
      <c r="I3" s="10">
        <v>20</v>
      </c>
      <c r="J3" s="10" t="s">
        <v>36</v>
      </c>
      <c r="K3" s="12" t="s">
        <v>37</v>
      </c>
      <c r="L3" s="6">
        <v>2500</v>
      </c>
      <c r="M3" s="1" t="s">
        <v>38</v>
      </c>
      <c r="N3" s="1" t="s">
        <v>40</v>
      </c>
      <c r="O3" s="1" t="s">
        <v>41</v>
      </c>
    </row>
    <row r="4" spans="1:15" x14ac:dyDescent="0.25">
      <c r="A4" s="1">
        <v>2</v>
      </c>
      <c r="B4" s="1" t="s">
        <v>32</v>
      </c>
      <c r="C4" s="1" t="s">
        <v>33</v>
      </c>
      <c r="D4" s="1" t="s">
        <v>34</v>
      </c>
      <c r="E4" s="2">
        <v>0</v>
      </c>
      <c r="F4" s="2">
        <v>0</v>
      </c>
      <c r="G4" s="13">
        <v>903.19</v>
      </c>
      <c r="H4" s="4" t="s">
        <v>35</v>
      </c>
      <c r="I4" s="11">
        <v>20</v>
      </c>
      <c r="J4" s="10" t="s">
        <v>36</v>
      </c>
      <c r="K4" s="12" t="s">
        <v>37</v>
      </c>
      <c r="L4" s="6">
        <v>903.19</v>
      </c>
      <c r="M4" s="1" t="s">
        <v>39</v>
      </c>
      <c r="N4" s="1" t="s">
        <v>42</v>
      </c>
      <c r="O4" s="1" t="s">
        <v>43</v>
      </c>
    </row>
    <row r="5" spans="1:15" x14ac:dyDescent="0.25">
      <c r="A5" s="1">
        <v>3</v>
      </c>
      <c r="B5" s="1"/>
      <c r="C5" s="1"/>
      <c r="D5" s="1"/>
      <c r="E5" s="2"/>
      <c r="F5" s="2"/>
      <c r="G5" s="13"/>
      <c r="H5" s="1"/>
      <c r="I5" s="10"/>
      <c r="J5" s="10"/>
      <c r="K5" s="3"/>
      <c r="L5" s="6"/>
      <c r="M5" s="1"/>
      <c r="N5" s="1"/>
      <c r="O5" s="1"/>
    </row>
    <row r="6" spans="1:15" x14ac:dyDescent="0.25">
      <c r="A6" s="1">
        <v>4</v>
      </c>
      <c r="B6" s="1"/>
      <c r="C6" s="1"/>
      <c r="D6" s="1"/>
      <c r="E6" s="2"/>
      <c r="F6" s="2"/>
      <c r="G6" s="13"/>
      <c r="H6" s="1"/>
      <c r="I6" s="10"/>
      <c r="J6" s="10"/>
      <c r="K6" s="3"/>
      <c r="L6" s="6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2">
        <f>SUM(G3:G6)</f>
        <v>3403.19</v>
      </c>
      <c r="H7" s="1"/>
      <c r="I7" s="1"/>
      <c r="J7" s="1"/>
      <c r="K7" s="5"/>
      <c r="L7" s="6">
        <f>SUM(L3:L6)</f>
        <v>3403.19</v>
      </c>
      <c r="M7" s="1"/>
      <c r="N7" s="1"/>
      <c r="O7" s="1"/>
    </row>
    <row r="8" spans="1:15" x14ac:dyDescent="0.25">
      <c r="N8" s="19"/>
      <c r="O8" s="19"/>
    </row>
    <row r="9" spans="1:15" x14ac:dyDescent="0.25">
      <c r="G9" t="s">
        <v>44</v>
      </c>
      <c r="H9" t="s">
        <v>15</v>
      </c>
      <c r="N9" s="19"/>
      <c r="O9" s="19"/>
    </row>
    <row r="10" spans="1:15" x14ac:dyDescent="0.25">
      <c r="D10" t="s">
        <v>6</v>
      </c>
      <c r="G10" s="7">
        <v>25000</v>
      </c>
      <c r="H10" s="8">
        <f>G10-L7</f>
        <v>21596.81</v>
      </c>
      <c r="I10" s="8"/>
      <c r="J10" s="8"/>
      <c r="N10" s="19"/>
      <c r="O10" s="19"/>
    </row>
    <row r="11" spans="1:15" x14ac:dyDescent="0.25">
      <c r="D11" t="s">
        <v>7</v>
      </c>
      <c r="G11" s="20">
        <v>0</v>
      </c>
      <c r="J11" s="8"/>
      <c r="N11" s="19"/>
      <c r="O11" s="19"/>
    </row>
    <row r="12" spans="1:15" x14ac:dyDescent="0.25">
      <c r="D12" t="s">
        <v>11</v>
      </c>
      <c r="G12" s="14">
        <v>8000</v>
      </c>
      <c r="H12" s="7">
        <v>8000</v>
      </c>
      <c r="I12" s="8"/>
      <c r="J12" s="8"/>
    </row>
    <row r="13" spans="1:15" x14ac:dyDescent="0.25">
      <c r="G13" s="8"/>
      <c r="H13" s="8"/>
      <c r="I13" s="8"/>
      <c r="J13" s="8"/>
    </row>
    <row r="14" spans="1:15" x14ac:dyDescent="0.25">
      <c r="G14" s="8">
        <f>SUM(G10:G13)</f>
        <v>33000</v>
      </c>
      <c r="I14" s="8"/>
      <c r="J1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D1" zoomScaleNormal="100" workbookViewId="0">
      <selection activeCell="F5" sqref="F5"/>
    </sheetView>
  </sheetViews>
  <sheetFormatPr defaultRowHeight="15" x14ac:dyDescent="0.25"/>
  <cols>
    <col min="1" max="1" width="8.7109375" customWidth="1"/>
    <col min="2" max="2" width="19.42578125" bestFit="1" customWidth="1"/>
    <col min="3" max="3" width="21" bestFit="1" customWidth="1"/>
    <col min="4" max="4" width="29" customWidth="1"/>
    <col min="5" max="5" width="8.85546875" customWidth="1"/>
    <col min="6" max="6" width="10.5703125" bestFit="1" customWidth="1"/>
    <col min="7" max="7" width="13.7109375" customWidth="1"/>
    <col min="8" max="8" width="37.140625" bestFit="1" customWidth="1"/>
    <col min="9" max="9" width="10.42578125" customWidth="1"/>
    <col min="10" max="10" width="7.5703125" customWidth="1"/>
    <col min="11" max="11" width="27.28515625" customWidth="1"/>
    <col min="12" max="12" width="16.42578125" customWidth="1"/>
    <col min="13" max="13" width="16.28515625" bestFit="1" customWidth="1"/>
  </cols>
  <sheetData>
    <row r="1" spans="1:15" x14ac:dyDescent="0.25">
      <c r="A1" t="s">
        <v>18</v>
      </c>
    </row>
    <row r="2" spans="1:15" ht="30" x14ac:dyDescent="0.25">
      <c r="A2" s="1"/>
      <c r="B2" s="16" t="s">
        <v>0</v>
      </c>
      <c r="C2" s="16" t="s">
        <v>1</v>
      </c>
      <c r="D2" s="16" t="s">
        <v>2</v>
      </c>
      <c r="E2" s="17" t="s">
        <v>26</v>
      </c>
      <c r="F2" s="17" t="s">
        <v>27</v>
      </c>
      <c r="G2" s="16" t="s">
        <v>3</v>
      </c>
      <c r="H2" s="16" t="s">
        <v>4</v>
      </c>
      <c r="I2" s="17" t="s">
        <v>8</v>
      </c>
      <c r="J2" s="17" t="s">
        <v>10</v>
      </c>
      <c r="K2" s="16" t="s">
        <v>5</v>
      </c>
      <c r="L2" s="17" t="s">
        <v>9</v>
      </c>
      <c r="M2" s="18" t="s">
        <v>14</v>
      </c>
      <c r="N2" s="4" t="s">
        <v>12</v>
      </c>
      <c r="O2" s="15" t="s">
        <v>13</v>
      </c>
    </row>
    <row r="3" spans="1:15" x14ac:dyDescent="0.25">
      <c r="A3" s="1">
        <v>1</v>
      </c>
      <c r="B3" s="1" t="s">
        <v>45</v>
      </c>
      <c r="C3" s="1" t="s">
        <v>46</v>
      </c>
      <c r="D3" s="1" t="s">
        <v>47</v>
      </c>
      <c r="E3" s="2">
        <v>500</v>
      </c>
      <c r="F3" s="2">
        <v>0</v>
      </c>
      <c r="G3" s="2">
        <v>500</v>
      </c>
      <c r="H3" s="1" t="s">
        <v>48</v>
      </c>
      <c r="I3" s="10">
        <v>0</v>
      </c>
      <c r="J3" s="10" t="s">
        <v>58</v>
      </c>
      <c r="K3" s="12" t="s">
        <v>59</v>
      </c>
      <c r="L3" s="6">
        <v>500</v>
      </c>
      <c r="M3" s="2" t="s">
        <v>38</v>
      </c>
      <c r="N3" s="1" t="s">
        <v>61</v>
      </c>
      <c r="O3" s="1" t="s">
        <v>62</v>
      </c>
    </row>
    <row r="4" spans="1:15" x14ac:dyDescent="0.25">
      <c r="A4" s="1">
        <v>2</v>
      </c>
      <c r="B4" s="1" t="s">
        <v>51</v>
      </c>
      <c r="C4" s="1" t="s">
        <v>54</v>
      </c>
      <c r="D4" s="1" t="s">
        <v>49</v>
      </c>
      <c r="E4" s="25">
        <v>500</v>
      </c>
      <c r="F4" s="2">
        <v>0</v>
      </c>
      <c r="G4" s="13">
        <v>700</v>
      </c>
      <c r="H4" s="4" t="s">
        <v>50</v>
      </c>
      <c r="I4" s="11">
        <v>600</v>
      </c>
      <c r="J4" s="10" t="s">
        <v>58</v>
      </c>
      <c r="K4" s="12" t="s">
        <v>59</v>
      </c>
      <c r="L4" s="6">
        <v>700</v>
      </c>
      <c r="M4" s="2" t="s">
        <v>39</v>
      </c>
      <c r="N4" s="1" t="s">
        <v>61</v>
      </c>
      <c r="O4" s="1" t="s">
        <v>62</v>
      </c>
    </row>
    <row r="5" spans="1:15" x14ac:dyDescent="0.25">
      <c r="A5" s="1">
        <v>3</v>
      </c>
      <c r="B5" s="1" t="s">
        <v>52</v>
      </c>
      <c r="C5" s="1" t="s">
        <v>53</v>
      </c>
      <c r="D5" s="1" t="s">
        <v>55</v>
      </c>
      <c r="E5" s="2">
        <v>0</v>
      </c>
      <c r="F5" s="2">
        <v>0</v>
      </c>
      <c r="G5" s="13">
        <v>606.51</v>
      </c>
      <c r="H5" s="1" t="s">
        <v>56</v>
      </c>
      <c r="I5" s="10">
        <v>60</v>
      </c>
      <c r="J5" s="10" t="s">
        <v>58</v>
      </c>
      <c r="K5" s="3" t="s">
        <v>60</v>
      </c>
      <c r="L5" s="6">
        <v>606.51</v>
      </c>
      <c r="M5" s="2" t="s">
        <v>39</v>
      </c>
      <c r="N5" s="1" t="s">
        <v>61</v>
      </c>
      <c r="O5" s="1" t="s">
        <v>62</v>
      </c>
    </row>
    <row r="6" spans="1:15" x14ac:dyDescent="0.25">
      <c r="A6" s="1">
        <v>4</v>
      </c>
      <c r="B6" s="1"/>
      <c r="C6" s="1"/>
      <c r="D6" s="1"/>
      <c r="E6" s="2"/>
      <c r="F6" s="2"/>
      <c r="G6" s="13"/>
      <c r="H6" s="1"/>
      <c r="I6" s="10"/>
      <c r="J6" s="10"/>
      <c r="K6" s="3"/>
      <c r="L6" s="6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2">
        <f>SUM(G3:G6)</f>
        <v>1806.51</v>
      </c>
      <c r="H7" s="1"/>
      <c r="I7" s="1"/>
      <c r="J7" s="1"/>
      <c r="K7" s="5"/>
      <c r="L7" s="6">
        <f>SUM(L3:L6)</f>
        <v>1806.51</v>
      </c>
      <c r="M7" s="6">
        <f>SUM(M3:M6)</f>
        <v>0</v>
      </c>
      <c r="N7" s="1"/>
      <c r="O7" s="1"/>
    </row>
    <row r="8" spans="1:15" x14ac:dyDescent="0.25">
      <c r="N8" s="19"/>
      <c r="O8" s="19"/>
    </row>
    <row r="9" spans="1:15" x14ac:dyDescent="0.25">
      <c r="H9" t="s">
        <v>15</v>
      </c>
      <c r="N9" s="19"/>
      <c r="O9" s="19"/>
    </row>
    <row r="10" spans="1:15" x14ac:dyDescent="0.25">
      <c r="D10" t="s">
        <v>6</v>
      </c>
      <c r="G10" s="7">
        <f>'Jul 21'!H10</f>
        <v>21596.81</v>
      </c>
      <c r="H10" s="8">
        <f>G10-L7</f>
        <v>19790.300000000003</v>
      </c>
      <c r="I10" s="8"/>
      <c r="J10" s="8"/>
      <c r="N10" s="19"/>
      <c r="O10" s="19"/>
    </row>
    <row r="11" spans="1:15" x14ac:dyDescent="0.25">
      <c r="D11" t="s">
        <v>7</v>
      </c>
      <c r="G11" s="20">
        <f>'Jul 21'!G11</f>
        <v>0</v>
      </c>
      <c r="H11" s="7">
        <v>0</v>
      </c>
      <c r="J11" s="8"/>
      <c r="N11" s="19"/>
      <c r="O11" s="19"/>
    </row>
    <row r="12" spans="1:15" x14ac:dyDescent="0.25">
      <c r="D12" t="s">
        <v>11</v>
      </c>
      <c r="G12" s="14">
        <f>'Jul 21'!G12</f>
        <v>8000</v>
      </c>
      <c r="H12" s="7">
        <v>8000</v>
      </c>
      <c r="I12" s="8"/>
      <c r="J12" s="8"/>
    </row>
    <row r="13" spans="1:15" x14ac:dyDescent="0.25">
      <c r="D13" t="s">
        <v>57</v>
      </c>
      <c r="G13" s="26">
        <v>10000</v>
      </c>
      <c r="H13" s="8">
        <v>10000</v>
      </c>
      <c r="I13" s="8"/>
      <c r="J13" s="8"/>
    </row>
    <row r="14" spans="1:15" x14ac:dyDescent="0.25">
      <c r="G14" s="8">
        <f>SUM(G10:G13)</f>
        <v>39596.81</v>
      </c>
      <c r="I14" s="8"/>
      <c r="J14" s="8"/>
    </row>
  </sheetData>
  <pageMargins left="0.7" right="0.7" top="0.75" bottom="0.75" header="0.3" footer="0.3"/>
  <pageSetup scale="58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F1" zoomScaleNormal="100" workbookViewId="0">
      <selection activeCell="L4" sqref="L4"/>
    </sheetView>
  </sheetViews>
  <sheetFormatPr defaultRowHeight="15" x14ac:dyDescent="0.25"/>
  <cols>
    <col min="1" max="1" width="8.7109375" customWidth="1"/>
    <col min="2" max="2" width="19.42578125" bestFit="1" customWidth="1"/>
    <col min="3" max="3" width="19" customWidth="1"/>
    <col min="4" max="4" width="29" customWidth="1"/>
    <col min="5" max="5" width="8.85546875" customWidth="1"/>
    <col min="6" max="6" width="10.5703125" bestFit="1" customWidth="1"/>
    <col min="7" max="7" width="13.7109375" customWidth="1"/>
    <col min="8" max="8" width="37.140625" bestFit="1" customWidth="1"/>
    <col min="9" max="9" width="10.42578125" customWidth="1"/>
    <col min="10" max="10" width="7.5703125" customWidth="1"/>
    <col min="11" max="11" width="39" bestFit="1" customWidth="1"/>
    <col min="12" max="12" width="16.42578125" customWidth="1"/>
    <col min="13" max="13" width="16.28515625" bestFit="1" customWidth="1"/>
  </cols>
  <sheetData>
    <row r="1" spans="1:15" x14ac:dyDescent="0.25">
      <c r="A1" t="s">
        <v>19</v>
      </c>
    </row>
    <row r="2" spans="1:15" ht="30" x14ac:dyDescent="0.25">
      <c r="A2" s="1"/>
      <c r="B2" s="16" t="s">
        <v>0</v>
      </c>
      <c r="C2" s="16" t="s">
        <v>1</v>
      </c>
      <c r="D2" s="16" t="s">
        <v>2</v>
      </c>
      <c r="E2" s="17" t="s">
        <v>26</v>
      </c>
      <c r="F2" s="17" t="s">
        <v>27</v>
      </c>
      <c r="G2" s="16" t="s">
        <v>3</v>
      </c>
      <c r="H2" s="16" t="s">
        <v>4</v>
      </c>
      <c r="I2" s="17" t="s">
        <v>8</v>
      </c>
      <c r="J2" s="17" t="s">
        <v>10</v>
      </c>
      <c r="K2" s="16" t="s">
        <v>5</v>
      </c>
      <c r="L2" s="17" t="s">
        <v>9</v>
      </c>
      <c r="M2" s="18" t="s">
        <v>14</v>
      </c>
      <c r="N2" s="4" t="s">
        <v>12</v>
      </c>
      <c r="O2" s="15" t="s">
        <v>13</v>
      </c>
    </row>
    <row r="3" spans="1:15" x14ac:dyDescent="0.25">
      <c r="A3" s="1">
        <v>1</v>
      </c>
      <c r="B3" s="1" t="s">
        <v>67</v>
      </c>
      <c r="C3" s="1" t="s">
        <v>63</v>
      </c>
      <c r="D3" s="1" t="s">
        <v>64</v>
      </c>
      <c r="E3" s="2">
        <v>0</v>
      </c>
      <c r="F3" s="2">
        <v>0</v>
      </c>
      <c r="G3" s="2">
        <v>1998.99</v>
      </c>
      <c r="H3" s="1" t="s">
        <v>65</v>
      </c>
      <c r="I3" s="10">
        <v>625</v>
      </c>
      <c r="J3" s="10" t="s">
        <v>58</v>
      </c>
      <c r="K3" s="12" t="s">
        <v>70</v>
      </c>
      <c r="L3" s="6">
        <v>0</v>
      </c>
      <c r="M3" s="1" t="s">
        <v>82</v>
      </c>
      <c r="N3" s="1" t="s">
        <v>41</v>
      </c>
      <c r="O3" s="1" t="s">
        <v>83</v>
      </c>
    </row>
    <row r="4" spans="1:15" x14ac:dyDescent="0.25">
      <c r="A4" s="1">
        <v>2</v>
      </c>
      <c r="B4" s="1" t="s">
        <v>66</v>
      </c>
      <c r="C4" s="1" t="s">
        <v>68</v>
      </c>
      <c r="D4" s="1" t="s">
        <v>69</v>
      </c>
      <c r="E4" s="2">
        <v>0</v>
      </c>
      <c r="F4" s="2">
        <v>0</v>
      </c>
      <c r="G4" s="13">
        <v>1998</v>
      </c>
      <c r="H4" s="4" t="s">
        <v>76</v>
      </c>
      <c r="I4" s="11">
        <v>450</v>
      </c>
      <c r="J4" s="10" t="s">
        <v>58</v>
      </c>
      <c r="K4" s="12" t="s">
        <v>77</v>
      </c>
      <c r="L4" s="6">
        <v>1998</v>
      </c>
      <c r="M4" s="1" t="s">
        <v>84</v>
      </c>
      <c r="N4" s="1" t="s">
        <v>83</v>
      </c>
      <c r="O4" s="1" t="s">
        <v>62</v>
      </c>
    </row>
    <row r="5" spans="1:15" x14ac:dyDescent="0.25">
      <c r="A5" s="1">
        <v>3</v>
      </c>
      <c r="B5" s="1"/>
      <c r="C5" s="1"/>
      <c r="D5" s="1"/>
      <c r="E5" s="2"/>
      <c r="F5" s="2"/>
      <c r="G5" s="13"/>
      <c r="H5" s="1"/>
      <c r="I5" s="10"/>
      <c r="J5" s="10"/>
      <c r="K5" s="3"/>
      <c r="L5" s="6"/>
      <c r="M5" s="1"/>
      <c r="N5" s="1"/>
      <c r="O5" s="1"/>
    </row>
    <row r="6" spans="1:15" x14ac:dyDescent="0.25">
      <c r="A6" s="1">
        <v>4</v>
      </c>
      <c r="B6" s="1"/>
      <c r="C6" s="1"/>
      <c r="D6" s="1"/>
      <c r="E6" s="2"/>
      <c r="F6" s="2"/>
      <c r="G6" s="13"/>
      <c r="H6" s="1"/>
      <c r="I6" s="10"/>
      <c r="J6" s="10"/>
      <c r="K6" s="3"/>
      <c r="L6" s="6"/>
      <c r="M6" s="1"/>
      <c r="N6" s="1"/>
      <c r="O6" s="1"/>
    </row>
    <row r="7" spans="1:15" x14ac:dyDescent="0.25">
      <c r="A7" s="1">
        <v>5</v>
      </c>
      <c r="B7" s="1"/>
      <c r="C7" s="1"/>
      <c r="D7" s="1"/>
      <c r="E7" s="2"/>
      <c r="F7" s="2"/>
      <c r="G7" s="13"/>
      <c r="H7" s="1"/>
      <c r="I7" s="10"/>
      <c r="J7" s="10"/>
      <c r="K7" s="3"/>
      <c r="L7" s="6"/>
      <c r="M7" s="1"/>
      <c r="N7" s="1"/>
      <c r="O7" s="1"/>
    </row>
    <row r="8" spans="1:15" x14ac:dyDescent="0.25">
      <c r="G8" s="8">
        <f>SUM(G3:G7)</f>
        <v>3996.99</v>
      </c>
      <c r="L8" s="8">
        <f>SUM(L3:L7)</f>
        <v>1998</v>
      </c>
      <c r="N8" s="19"/>
      <c r="O8" s="19"/>
    </row>
    <row r="9" spans="1:15" x14ac:dyDescent="0.25">
      <c r="H9" t="s">
        <v>15</v>
      </c>
      <c r="N9" s="19"/>
      <c r="O9" s="19"/>
    </row>
    <row r="10" spans="1:15" x14ac:dyDescent="0.25">
      <c r="D10" t="s">
        <v>6</v>
      </c>
      <c r="G10" s="7">
        <f>'Aug 21'!H10</f>
        <v>19790.300000000003</v>
      </c>
      <c r="H10" s="8">
        <f>G10-L8</f>
        <v>17792.300000000003</v>
      </c>
      <c r="I10" s="8"/>
      <c r="J10" s="8"/>
      <c r="N10" s="19"/>
      <c r="O10" s="19"/>
    </row>
    <row r="11" spans="1:15" x14ac:dyDescent="0.25">
      <c r="D11" t="s">
        <v>7</v>
      </c>
      <c r="G11" s="20">
        <f>'Aug 21'!H11</f>
        <v>0</v>
      </c>
      <c r="H11" s="7">
        <f>G11</f>
        <v>0</v>
      </c>
      <c r="J11" s="8"/>
      <c r="N11" s="19"/>
      <c r="O11" s="19"/>
    </row>
    <row r="12" spans="1:15" x14ac:dyDescent="0.25">
      <c r="D12" t="s">
        <v>11</v>
      </c>
      <c r="G12" s="14">
        <f>'Aug 21'!G12</f>
        <v>8000</v>
      </c>
      <c r="H12" s="8">
        <f>G12-L6</f>
        <v>8000</v>
      </c>
      <c r="I12" s="8"/>
      <c r="J12" s="8"/>
    </row>
    <row r="13" spans="1:15" x14ac:dyDescent="0.25">
      <c r="D13" t="s">
        <v>57</v>
      </c>
      <c r="G13" s="26">
        <v>10000</v>
      </c>
      <c r="H13" s="7">
        <v>10000</v>
      </c>
      <c r="I13" s="8"/>
      <c r="J13" s="8"/>
    </row>
    <row r="14" spans="1:15" x14ac:dyDescent="0.25">
      <c r="G14" s="8">
        <f>SUM(G10:G13)</f>
        <v>37790.300000000003</v>
      </c>
      <c r="I14" s="8"/>
      <c r="J14" s="8"/>
    </row>
  </sheetData>
  <pageMargins left="0.7" right="0.7" top="0.75" bottom="0.75" header="0.3" footer="0.3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H9" sqref="H9"/>
    </sheetView>
  </sheetViews>
  <sheetFormatPr defaultRowHeight="15" x14ac:dyDescent="0.25"/>
  <cols>
    <col min="1" max="1" width="8.7109375" customWidth="1"/>
    <col min="2" max="2" width="19.42578125" bestFit="1" customWidth="1"/>
    <col min="3" max="3" width="19" customWidth="1"/>
    <col min="4" max="4" width="38.28515625" bestFit="1" customWidth="1"/>
    <col min="5" max="5" width="8.85546875" customWidth="1"/>
    <col min="6" max="6" width="10.5703125" bestFit="1" customWidth="1"/>
    <col min="7" max="7" width="13.7109375" customWidth="1"/>
    <col min="8" max="8" width="37.140625" bestFit="1" customWidth="1"/>
    <col min="9" max="9" width="10.42578125" customWidth="1"/>
    <col min="10" max="10" width="7.5703125" customWidth="1"/>
    <col min="11" max="11" width="39" bestFit="1" customWidth="1"/>
    <col min="12" max="12" width="16.42578125" customWidth="1"/>
    <col min="13" max="13" width="16.28515625" bestFit="1" customWidth="1"/>
  </cols>
  <sheetData>
    <row r="1" spans="1:15" x14ac:dyDescent="0.25">
      <c r="A1" t="s">
        <v>20</v>
      </c>
    </row>
    <row r="2" spans="1:15" ht="30" x14ac:dyDescent="0.25">
      <c r="A2" s="1"/>
      <c r="B2" s="16" t="s">
        <v>0</v>
      </c>
      <c r="C2" s="16" t="s">
        <v>1</v>
      </c>
      <c r="D2" s="16" t="s">
        <v>2</v>
      </c>
      <c r="E2" s="17" t="s">
        <v>26</v>
      </c>
      <c r="F2" s="17" t="s">
        <v>27</v>
      </c>
      <c r="G2" s="16" t="s">
        <v>3</v>
      </c>
      <c r="H2" s="16" t="s">
        <v>4</v>
      </c>
      <c r="I2" s="17" t="s">
        <v>8</v>
      </c>
      <c r="J2" s="17" t="s">
        <v>10</v>
      </c>
      <c r="K2" s="16" t="s">
        <v>5</v>
      </c>
      <c r="L2" s="17" t="s">
        <v>9</v>
      </c>
      <c r="M2" s="18" t="s">
        <v>14</v>
      </c>
      <c r="N2" s="4" t="s">
        <v>12</v>
      </c>
      <c r="O2" s="15" t="s">
        <v>13</v>
      </c>
    </row>
    <row r="3" spans="1:15" x14ac:dyDescent="0.25">
      <c r="A3" s="1">
        <v>1</v>
      </c>
      <c r="B3" s="1" t="s">
        <v>71</v>
      </c>
      <c r="C3" s="1" t="s">
        <v>72</v>
      </c>
      <c r="D3" s="1" t="s">
        <v>73</v>
      </c>
      <c r="E3" s="2">
        <v>0</v>
      </c>
      <c r="F3" s="2">
        <v>0</v>
      </c>
      <c r="G3" s="13">
        <v>2864</v>
      </c>
      <c r="H3" s="1" t="s">
        <v>74</v>
      </c>
      <c r="I3" s="10">
        <v>300</v>
      </c>
      <c r="J3" s="10"/>
      <c r="K3" s="12"/>
      <c r="L3" s="6"/>
      <c r="M3" s="1"/>
      <c r="N3" s="1"/>
      <c r="O3" s="1"/>
    </row>
    <row r="4" spans="1:15" x14ac:dyDescent="0.25">
      <c r="A4" s="1">
        <v>2</v>
      </c>
      <c r="B4" s="1" t="s">
        <v>78</v>
      </c>
      <c r="C4" s="1" t="s">
        <v>79</v>
      </c>
      <c r="D4" s="1" t="s">
        <v>80</v>
      </c>
      <c r="E4" s="2">
        <v>0</v>
      </c>
      <c r="F4" s="2">
        <v>0</v>
      </c>
      <c r="G4" s="13">
        <v>300</v>
      </c>
      <c r="H4" s="4" t="s">
        <v>81</v>
      </c>
      <c r="I4" s="11">
        <v>6</v>
      </c>
      <c r="J4" s="10"/>
      <c r="K4" s="12"/>
      <c r="L4" s="6"/>
      <c r="M4" s="1"/>
      <c r="N4" s="1"/>
      <c r="O4" s="1"/>
    </row>
    <row r="5" spans="1:15" ht="30" x14ac:dyDescent="0.25">
      <c r="A5" s="1">
        <v>3</v>
      </c>
      <c r="B5" s="1" t="s">
        <v>67</v>
      </c>
      <c r="C5" s="1" t="s">
        <v>85</v>
      </c>
      <c r="D5" s="1" t="s">
        <v>86</v>
      </c>
      <c r="E5" s="2">
        <v>0</v>
      </c>
      <c r="F5" s="2">
        <v>0</v>
      </c>
      <c r="G5" s="13">
        <v>1000</v>
      </c>
      <c r="H5" s="24" t="s">
        <v>87</v>
      </c>
      <c r="I5" s="10">
        <v>13</v>
      </c>
      <c r="J5" s="10"/>
      <c r="K5" s="3"/>
      <c r="L5" s="6"/>
      <c r="M5" s="1"/>
      <c r="N5" s="1"/>
      <c r="O5" s="1"/>
    </row>
    <row r="6" spans="1:15" x14ac:dyDescent="0.25">
      <c r="A6" s="1">
        <v>4</v>
      </c>
      <c r="B6" s="1" t="s">
        <v>66</v>
      </c>
      <c r="C6" s="1" t="s">
        <v>88</v>
      </c>
      <c r="D6" s="1" t="s">
        <v>89</v>
      </c>
      <c r="E6" s="2">
        <v>0</v>
      </c>
      <c r="F6" s="2">
        <v>0</v>
      </c>
      <c r="G6" s="13">
        <v>2000</v>
      </c>
      <c r="H6" s="1" t="s">
        <v>90</v>
      </c>
      <c r="I6" s="10">
        <v>25</v>
      </c>
      <c r="J6" s="10"/>
      <c r="K6" s="3"/>
      <c r="L6" s="6"/>
      <c r="M6" s="1"/>
      <c r="N6" s="1"/>
      <c r="O6" s="1"/>
    </row>
    <row r="7" spans="1:15" x14ac:dyDescent="0.25">
      <c r="A7" s="1">
        <v>5</v>
      </c>
      <c r="B7" s="1" t="s">
        <v>91</v>
      </c>
      <c r="C7" s="1" t="s">
        <v>92</v>
      </c>
      <c r="D7" s="1" t="s">
        <v>93</v>
      </c>
      <c r="E7" s="2"/>
      <c r="F7" s="2"/>
      <c r="G7" s="27">
        <v>4500</v>
      </c>
      <c r="H7" s="1" t="s">
        <v>94</v>
      </c>
      <c r="I7" s="10">
        <v>500</v>
      </c>
      <c r="J7" s="10"/>
      <c r="K7" s="5"/>
      <c r="L7" s="6"/>
      <c r="M7" s="1"/>
      <c r="N7" s="1"/>
      <c r="O7" s="1"/>
    </row>
    <row r="8" spans="1:15" x14ac:dyDescent="0.25">
      <c r="A8" s="4">
        <v>6</v>
      </c>
      <c r="B8" s="4" t="s">
        <v>95</v>
      </c>
      <c r="C8" s="4" t="s">
        <v>96</v>
      </c>
      <c r="D8" s="4" t="s">
        <v>97</v>
      </c>
      <c r="E8" s="2">
        <v>0</v>
      </c>
      <c r="F8" s="2">
        <v>0</v>
      </c>
      <c r="G8" s="13">
        <v>1999</v>
      </c>
      <c r="H8" s="1" t="s">
        <v>98</v>
      </c>
      <c r="I8" s="10">
        <v>57</v>
      </c>
      <c r="J8" s="10"/>
      <c r="K8" s="5"/>
      <c r="L8" s="6"/>
      <c r="M8" s="1"/>
      <c r="N8" s="1"/>
      <c r="O8" s="1"/>
    </row>
    <row r="9" spans="1:15" x14ac:dyDescent="0.25">
      <c r="G9" s="8">
        <f>SUM(G3:G8)</f>
        <v>12663</v>
      </c>
      <c r="N9" s="19"/>
      <c r="O9" s="19"/>
    </row>
    <row r="10" spans="1:15" x14ac:dyDescent="0.25">
      <c r="G10" s="8"/>
      <c r="H10" t="s">
        <v>16</v>
      </c>
      <c r="N10" s="19"/>
      <c r="O10" s="19"/>
    </row>
    <row r="11" spans="1:15" x14ac:dyDescent="0.25">
      <c r="D11" t="s">
        <v>6</v>
      </c>
      <c r="G11" s="7">
        <f>'Sept 21'!H10</f>
        <v>17792.300000000003</v>
      </c>
      <c r="H11" s="8">
        <f>G11</f>
        <v>17792.300000000003</v>
      </c>
      <c r="I11" s="8"/>
      <c r="J11" s="8"/>
      <c r="N11" s="19"/>
      <c r="O11" s="19"/>
    </row>
    <row r="12" spans="1:15" x14ac:dyDescent="0.25">
      <c r="D12" t="s">
        <v>7</v>
      </c>
      <c r="G12" s="21">
        <f>'Sept 21'!H11</f>
        <v>0</v>
      </c>
      <c r="H12" s="21">
        <f>G12-L3</f>
        <v>0</v>
      </c>
      <c r="J12" s="8"/>
      <c r="N12" s="19"/>
      <c r="O12" s="19"/>
    </row>
    <row r="13" spans="1:15" x14ac:dyDescent="0.25">
      <c r="D13" t="s">
        <v>11</v>
      </c>
      <c r="G13" s="14">
        <f>'Sept 21'!H12</f>
        <v>8000</v>
      </c>
      <c r="H13" s="14">
        <f>G13</f>
        <v>8000</v>
      </c>
      <c r="I13" s="8"/>
      <c r="J13" s="8"/>
    </row>
    <row r="14" spans="1:15" x14ac:dyDescent="0.25">
      <c r="D14" t="s">
        <v>75</v>
      </c>
      <c r="G14" s="26">
        <v>8500</v>
      </c>
      <c r="H14" s="26">
        <f>G14</f>
        <v>8500</v>
      </c>
      <c r="I14" s="8"/>
      <c r="J14" s="8"/>
    </row>
    <row r="15" spans="1:15" x14ac:dyDescent="0.25">
      <c r="G15" s="8">
        <f>SUM(G11:G14)</f>
        <v>34292.300000000003</v>
      </c>
      <c r="I15" s="8"/>
      <c r="J15" s="8"/>
    </row>
  </sheetData>
  <pageMargins left="0.7" right="0.7" top="0.75" bottom="0.75" header="0.3" footer="0.3"/>
  <pageSetup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Normal="100" workbookViewId="0">
      <selection activeCell="F2" sqref="F2"/>
    </sheetView>
  </sheetViews>
  <sheetFormatPr defaultRowHeight="15" x14ac:dyDescent="0.25"/>
  <cols>
    <col min="1" max="1" width="8.7109375" customWidth="1"/>
    <col min="2" max="2" width="19.42578125" bestFit="1" customWidth="1"/>
    <col min="3" max="3" width="19" customWidth="1"/>
    <col min="4" max="4" width="29" customWidth="1"/>
    <col min="5" max="5" width="8.85546875" customWidth="1"/>
    <col min="6" max="6" width="10.5703125" bestFit="1" customWidth="1"/>
    <col min="7" max="7" width="13.7109375" customWidth="1"/>
    <col min="8" max="8" width="37.140625" bestFit="1" customWidth="1"/>
    <col min="9" max="9" width="10.42578125" customWidth="1"/>
    <col min="10" max="10" width="7.5703125" customWidth="1"/>
    <col min="11" max="11" width="39" bestFit="1" customWidth="1"/>
    <col min="12" max="12" width="16.42578125" customWidth="1"/>
    <col min="13" max="13" width="16.28515625" bestFit="1" customWidth="1"/>
  </cols>
  <sheetData>
    <row r="1" spans="1:15" x14ac:dyDescent="0.25">
      <c r="A1" t="s">
        <v>21</v>
      </c>
    </row>
    <row r="2" spans="1:15" ht="30" x14ac:dyDescent="0.25">
      <c r="A2" s="1"/>
      <c r="B2" s="16" t="s">
        <v>0</v>
      </c>
      <c r="C2" s="16" t="s">
        <v>1</v>
      </c>
      <c r="D2" s="16" t="s">
        <v>2</v>
      </c>
      <c r="E2" s="17" t="s">
        <v>26</v>
      </c>
      <c r="F2" s="17" t="s">
        <v>27</v>
      </c>
      <c r="G2" s="16" t="s">
        <v>3</v>
      </c>
      <c r="H2" s="16" t="s">
        <v>4</v>
      </c>
      <c r="I2" s="17" t="s">
        <v>8</v>
      </c>
      <c r="J2" s="17" t="s">
        <v>10</v>
      </c>
      <c r="K2" s="16" t="s">
        <v>5</v>
      </c>
      <c r="L2" s="17" t="s">
        <v>9</v>
      </c>
      <c r="M2" s="18" t="s">
        <v>14</v>
      </c>
      <c r="N2" s="4" t="s">
        <v>12</v>
      </c>
      <c r="O2" s="15" t="s">
        <v>13</v>
      </c>
    </row>
    <row r="3" spans="1:15" x14ac:dyDescent="0.25">
      <c r="A3" s="1">
        <v>1</v>
      </c>
      <c r="B3" s="1"/>
      <c r="C3" s="1"/>
      <c r="D3" s="1"/>
      <c r="E3" s="2"/>
      <c r="F3" s="2"/>
      <c r="G3" s="13"/>
      <c r="H3" s="15"/>
      <c r="I3" s="11"/>
      <c r="J3" s="10"/>
      <c r="K3" s="12"/>
      <c r="L3" s="6"/>
      <c r="M3" s="1"/>
      <c r="N3" s="1"/>
      <c r="O3" s="1"/>
    </row>
    <row r="4" spans="1:15" x14ac:dyDescent="0.25">
      <c r="A4" s="1"/>
      <c r="B4" s="1"/>
      <c r="C4" s="1"/>
      <c r="D4" s="1"/>
      <c r="E4" s="2"/>
      <c r="F4" s="2"/>
      <c r="G4" s="13"/>
      <c r="H4" s="1"/>
      <c r="I4" s="10"/>
      <c r="J4" s="10"/>
      <c r="K4" s="3"/>
      <c r="L4" s="6"/>
      <c r="M4" s="1"/>
      <c r="N4" s="1"/>
      <c r="O4" s="1"/>
    </row>
    <row r="5" spans="1:15" x14ac:dyDescent="0.25">
      <c r="A5" s="1"/>
      <c r="B5" s="1"/>
      <c r="C5" s="1"/>
      <c r="D5" s="1"/>
      <c r="E5" s="2"/>
      <c r="F5" s="2"/>
      <c r="G5" s="13"/>
      <c r="H5" s="1"/>
      <c r="I5" s="10"/>
      <c r="J5" s="10"/>
      <c r="K5" s="3"/>
      <c r="L5" s="6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2">
        <f>SUM(G3:G5)</f>
        <v>0</v>
      </c>
      <c r="H6" s="1"/>
      <c r="I6" s="1"/>
      <c r="J6" s="1"/>
      <c r="K6" s="5"/>
      <c r="L6" s="6">
        <f>SUM(L3:L5)</f>
        <v>0</v>
      </c>
      <c r="M6" s="1"/>
      <c r="N6" s="1"/>
      <c r="O6" s="1"/>
    </row>
    <row r="7" spans="1:15" x14ac:dyDescent="0.25">
      <c r="N7" s="19"/>
      <c r="O7" s="19"/>
    </row>
    <row r="8" spans="1:15" x14ac:dyDescent="0.25">
      <c r="N8" s="19"/>
      <c r="O8" s="19"/>
    </row>
    <row r="9" spans="1:15" x14ac:dyDescent="0.25">
      <c r="D9" t="s">
        <v>6</v>
      </c>
      <c r="G9" s="7">
        <f>'Oct 21'!H11-L6</f>
        <v>17792.300000000003</v>
      </c>
      <c r="H9" s="9"/>
      <c r="I9" s="8"/>
      <c r="J9" s="8"/>
      <c r="N9" s="19"/>
      <c r="O9" s="19"/>
    </row>
    <row r="10" spans="1:15" x14ac:dyDescent="0.25">
      <c r="D10" t="s">
        <v>7</v>
      </c>
      <c r="G10" s="21">
        <f>'Oct 21'!H12</f>
        <v>0</v>
      </c>
      <c r="J10" s="8"/>
      <c r="N10" s="19"/>
      <c r="O10" s="19"/>
    </row>
    <row r="11" spans="1:15" x14ac:dyDescent="0.25">
      <c r="D11" t="s">
        <v>11</v>
      </c>
      <c r="G11" s="14">
        <f>'Oct 21'!G13</f>
        <v>8000</v>
      </c>
      <c r="I11" s="8"/>
      <c r="J11" s="8"/>
    </row>
    <row r="12" spans="1:15" x14ac:dyDescent="0.25">
      <c r="G12" s="8"/>
      <c r="H12" s="8"/>
      <c r="I12" s="8"/>
      <c r="J12" s="8"/>
    </row>
    <row r="13" spans="1:15" x14ac:dyDescent="0.25">
      <c r="G13" s="8">
        <f>SUM(G9:G12)</f>
        <v>25792.300000000003</v>
      </c>
      <c r="I13" s="8"/>
      <c r="J13" s="8"/>
    </row>
  </sheetData>
  <pageMargins left="0.7" right="0.7" top="0.75" bottom="0.75" header="0.3" footer="0.3"/>
  <pageSetup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Normal="100" workbookViewId="0">
      <selection activeCell="F2" sqref="F2"/>
    </sheetView>
  </sheetViews>
  <sheetFormatPr defaultRowHeight="15" x14ac:dyDescent="0.25"/>
  <cols>
    <col min="1" max="1" width="8.7109375" customWidth="1"/>
    <col min="2" max="2" width="19.42578125" bestFit="1" customWidth="1"/>
    <col min="3" max="3" width="19" customWidth="1"/>
    <col min="4" max="4" width="29" customWidth="1"/>
    <col min="5" max="5" width="11.5703125" bestFit="1" customWidth="1"/>
    <col min="6" max="6" width="10.5703125" bestFit="1" customWidth="1"/>
    <col min="7" max="7" width="13.7109375" customWidth="1"/>
    <col min="8" max="8" width="37.140625" bestFit="1" customWidth="1"/>
    <col min="9" max="9" width="10.42578125" customWidth="1"/>
    <col min="10" max="10" width="7.5703125" customWidth="1"/>
    <col min="11" max="11" width="39" bestFit="1" customWidth="1"/>
    <col min="12" max="12" width="16.42578125" customWidth="1"/>
    <col min="13" max="13" width="16.28515625" bestFit="1" customWidth="1"/>
  </cols>
  <sheetData>
    <row r="1" spans="1:15" x14ac:dyDescent="0.25">
      <c r="A1" t="s">
        <v>22</v>
      </c>
    </row>
    <row r="2" spans="1:15" ht="30" x14ac:dyDescent="0.25">
      <c r="A2" s="1"/>
      <c r="B2" s="16" t="s">
        <v>0</v>
      </c>
      <c r="C2" s="16" t="s">
        <v>1</v>
      </c>
      <c r="D2" s="16" t="s">
        <v>2</v>
      </c>
      <c r="E2" s="17" t="s">
        <v>26</v>
      </c>
      <c r="F2" s="17" t="s">
        <v>27</v>
      </c>
      <c r="G2" s="16" t="s">
        <v>3</v>
      </c>
      <c r="H2" s="16" t="s">
        <v>4</v>
      </c>
      <c r="I2" s="17" t="s">
        <v>8</v>
      </c>
      <c r="J2" s="17" t="s">
        <v>10</v>
      </c>
      <c r="K2" s="16" t="s">
        <v>5</v>
      </c>
      <c r="L2" s="17" t="s">
        <v>9</v>
      </c>
      <c r="M2" s="18" t="s">
        <v>14</v>
      </c>
      <c r="N2" s="4" t="s">
        <v>12</v>
      </c>
      <c r="O2" s="15" t="s">
        <v>13</v>
      </c>
    </row>
    <row r="3" spans="1:15" x14ac:dyDescent="0.25">
      <c r="A3" s="1">
        <v>1</v>
      </c>
      <c r="B3" s="1"/>
      <c r="C3" s="1"/>
      <c r="D3" s="1"/>
      <c r="E3" s="2"/>
      <c r="F3" s="2"/>
      <c r="G3" s="2"/>
      <c r="H3" s="1"/>
      <c r="I3" s="10"/>
      <c r="J3" s="10"/>
      <c r="K3" s="12"/>
      <c r="L3" s="6"/>
      <c r="M3" s="1"/>
      <c r="N3" s="1"/>
      <c r="O3" s="1"/>
    </row>
    <row r="4" spans="1:15" x14ac:dyDescent="0.25">
      <c r="A4" s="1">
        <v>2</v>
      </c>
      <c r="B4" s="1"/>
      <c r="C4" s="1"/>
      <c r="D4" s="1"/>
      <c r="E4" s="2"/>
      <c r="F4" s="2"/>
      <c r="G4" s="13"/>
      <c r="H4" s="4"/>
      <c r="I4" s="11"/>
      <c r="J4" s="10"/>
      <c r="K4" s="12"/>
      <c r="L4" s="6"/>
      <c r="M4" s="1"/>
      <c r="N4" s="1"/>
      <c r="O4" s="1"/>
    </row>
    <row r="5" spans="1:15" x14ac:dyDescent="0.25">
      <c r="A5" s="1">
        <v>3</v>
      </c>
      <c r="B5" s="1"/>
      <c r="C5" s="1"/>
      <c r="D5" s="1"/>
      <c r="E5" s="2"/>
      <c r="F5" s="2"/>
      <c r="G5" s="13"/>
      <c r="H5" s="1"/>
      <c r="I5" s="10"/>
      <c r="J5" s="10"/>
      <c r="K5" s="3"/>
      <c r="L5" s="6"/>
      <c r="M5" s="1"/>
      <c r="N5" s="1"/>
      <c r="O5" s="1"/>
    </row>
    <row r="6" spans="1:15" x14ac:dyDescent="0.25">
      <c r="A6" s="1">
        <v>4</v>
      </c>
      <c r="B6" s="1"/>
      <c r="C6" s="1"/>
      <c r="D6" s="1"/>
      <c r="E6" s="2"/>
      <c r="F6" s="2"/>
      <c r="G6" s="13"/>
      <c r="H6" s="1"/>
      <c r="I6" s="10"/>
      <c r="J6" s="10"/>
      <c r="K6" s="3"/>
      <c r="L6" s="6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2">
        <f>SUM(G3:G6)</f>
        <v>0</v>
      </c>
      <c r="H7" s="1"/>
      <c r="I7" s="1"/>
      <c r="J7" s="1"/>
      <c r="K7" s="5"/>
      <c r="L7" s="6">
        <f>SUM(L3:L6)</f>
        <v>0</v>
      </c>
      <c r="M7" s="1"/>
      <c r="N7" s="1"/>
      <c r="O7" s="1"/>
    </row>
    <row r="8" spans="1:15" x14ac:dyDescent="0.25">
      <c r="N8" s="19"/>
      <c r="O8" s="19"/>
    </row>
    <row r="9" spans="1:15" x14ac:dyDescent="0.25">
      <c r="N9" s="19"/>
      <c r="O9" s="19"/>
    </row>
    <row r="10" spans="1:15" x14ac:dyDescent="0.25">
      <c r="D10" t="s">
        <v>6</v>
      </c>
      <c r="E10" s="8">
        <f>'Nov 21'!G9</f>
        <v>17792.300000000003</v>
      </c>
      <c r="G10" s="7"/>
      <c r="H10" s="9"/>
      <c r="I10" s="8"/>
      <c r="J10" s="8"/>
      <c r="N10" s="19"/>
      <c r="O10" s="19"/>
    </row>
    <row r="11" spans="1:15" x14ac:dyDescent="0.25">
      <c r="D11" t="s">
        <v>7</v>
      </c>
      <c r="E11" s="22">
        <f>'Nov 21'!G10</f>
        <v>0</v>
      </c>
      <c r="G11" s="20"/>
      <c r="J11" s="8"/>
      <c r="N11" s="19"/>
      <c r="O11" s="19"/>
    </row>
    <row r="12" spans="1:15" x14ac:dyDescent="0.25">
      <c r="D12" t="s">
        <v>11</v>
      </c>
      <c r="E12" s="14">
        <f>'Nov 21'!G11</f>
        <v>8000</v>
      </c>
      <c r="G12" s="14"/>
      <c r="I12" s="8"/>
      <c r="J12" s="8"/>
    </row>
    <row r="13" spans="1:15" x14ac:dyDescent="0.25">
      <c r="G13" s="8"/>
      <c r="H13" s="8"/>
      <c r="I13" s="8"/>
      <c r="J13" s="8"/>
    </row>
    <row r="14" spans="1:15" x14ac:dyDescent="0.25">
      <c r="G14" s="8">
        <f>SUM(G10:G13)</f>
        <v>0</v>
      </c>
      <c r="I14" s="8"/>
      <c r="J14" s="8"/>
    </row>
  </sheetData>
  <sortState ref="B3:F9">
    <sortCondition ref="B3:B9"/>
  </sortState>
  <pageMargins left="0.7" right="0.7" top="0.75" bottom="0.75" header="0.3" footer="0.3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Normal="100" workbookViewId="0">
      <selection activeCell="F2" sqref="F2"/>
    </sheetView>
  </sheetViews>
  <sheetFormatPr defaultRowHeight="15" x14ac:dyDescent="0.25"/>
  <cols>
    <col min="1" max="1" width="8.7109375" customWidth="1"/>
    <col min="2" max="2" width="19.42578125" bestFit="1" customWidth="1"/>
    <col min="3" max="3" width="21" bestFit="1" customWidth="1"/>
    <col min="4" max="4" width="29" customWidth="1"/>
    <col min="5" max="5" width="11.5703125" bestFit="1" customWidth="1"/>
    <col min="6" max="6" width="10.5703125" bestFit="1" customWidth="1"/>
    <col min="7" max="7" width="13.7109375" customWidth="1"/>
    <col min="8" max="8" width="37.140625" bestFit="1" customWidth="1"/>
    <col min="9" max="9" width="10.42578125" customWidth="1"/>
    <col min="10" max="10" width="7.5703125" customWidth="1"/>
    <col min="11" max="11" width="44.85546875" bestFit="1" customWidth="1"/>
    <col min="12" max="12" width="16.42578125" customWidth="1"/>
    <col min="13" max="13" width="16.28515625" bestFit="1" customWidth="1"/>
  </cols>
  <sheetData>
    <row r="1" spans="1:15" x14ac:dyDescent="0.25">
      <c r="A1" t="s">
        <v>23</v>
      </c>
    </row>
    <row r="2" spans="1:15" ht="30" x14ac:dyDescent="0.25">
      <c r="A2" s="1"/>
      <c r="B2" s="16" t="s">
        <v>0</v>
      </c>
      <c r="C2" s="16" t="s">
        <v>1</v>
      </c>
      <c r="D2" s="16" t="s">
        <v>2</v>
      </c>
      <c r="E2" s="17" t="s">
        <v>26</v>
      </c>
      <c r="F2" s="17" t="s">
        <v>27</v>
      </c>
      <c r="G2" s="16" t="s">
        <v>3</v>
      </c>
      <c r="H2" s="16" t="s">
        <v>4</v>
      </c>
      <c r="I2" s="17" t="s">
        <v>8</v>
      </c>
      <c r="J2" s="17" t="s">
        <v>10</v>
      </c>
      <c r="K2" s="16" t="s">
        <v>5</v>
      </c>
      <c r="L2" s="17" t="s">
        <v>9</v>
      </c>
      <c r="M2" s="18" t="s">
        <v>14</v>
      </c>
      <c r="N2" s="4" t="s">
        <v>12</v>
      </c>
      <c r="O2" s="15" t="s">
        <v>13</v>
      </c>
    </row>
    <row r="3" spans="1:15" x14ac:dyDescent="0.25">
      <c r="A3" s="1">
        <v>1</v>
      </c>
      <c r="B3" s="1"/>
      <c r="C3" s="1"/>
      <c r="D3" s="1"/>
      <c r="E3" s="2"/>
      <c r="F3" s="2"/>
      <c r="G3" s="2"/>
      <c r="H3" s="1"/>
      <c r="I3" s="10"/>
      <c r="J3" s="10"/>
      <c r="K3" s="12"/>
      <c r="L3" s="6"/>
      <c r="M3" s="1"/>
      <c r="N3" s="1"/>
      <c r="O3" s="1"/>
    </row>
    <row r="4" spans="1:15" x14ac:dyDescent="0.25">
      <c r="A4" s="1">
        <v>2</v>
      </c>
      <c r="B4" s="1"/>
      <c r="C4" s="1"/>
      <c r="D4" s="1"/>
      <c r="E4" s="2"/>
      <c r="F4" s="2"/>
      <c r="G4" s="13"/>
      <c r="H4" s="4"/>
      <c r="I4" s="11"/>
      <c r="J4" s="10"/>
      <c r="K4" s="12"/>
      <c r="L4" s="6"/>
      <c r="M4" s="1"/>
      <c r="N4" s="1"/>
      <c r="O4" s="1"/>
    </row>
    <row r="5" spans="1:15" x14ac:dyDescent="0.25">
      <c r="A5" s="1">
        <v>3</v>
      </c>
      <c r="B5" s="1"/>
      <c r="C5" s="1"/>
      <c r="D5" s="1"/>
      <c r="E5" s="2"/>
      <c r="F5" s="2"/>
      <c r="G5" s="13"/>
      <c r="H5" s="1"/>
      <c r="I5" s="10"/>
      <c r="J5" s="10"/>
      <c r="K5" s="3"/>
      <c r="L5" s="6"/>
      <c r="M5" s="1"/>
      <c r="N5" s="1"/>
      <c r="O5" s="1"/>
    </row>
    <row r="6" spans="1:15" x14ac:dyDescent="0.25">
      <c r="A6" s="1">
        <v>4</v>
      </c>
      <c r="B6" s="1"/>
      <c r="C6" s="1"/>
      <c r="D6" s="1"/>
      <c r="E6" s="2"/>
      <c r="F6" s="2"/>
      <c r="G6" s="13"/>
      <c r="H6" s="1"/>
      <c r="I6" s="10"/>
      <c r="J6" s="10"/>
      <c r="K6" s="3"/>
      <c r="L6" s="6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2">
        <f>SUM(G3:G6)</f>
        <v>0</v>
      </c>
      <c r="H7" s="1"/>
      <c r="I7" s="1"/>
      <c r="J7" s="1"/>
      <c r="K7" s="5"/>
      <c r="L7" s="6">
        <f>SUM(L3:L6)</f>
        <v>0</v>
      </c>
      <c r="M7" s="1"/>
      <c r="N7" s="1"/>
      <c r="O7" s="1"/>
    </row>
    <row r="8" spans="1:15" x14ac:dyDescent="0.25">
      <c r="N8" s="19"/>
      <c r="O8" s="19"/>
    </row>
    <row r="9" spans="1:15" x14ac:dyDescent="0.25">
      <c r="N9" s="19"/>
      <c r="O9" s="19"/>
    </row>
    <row r="10" spans="1:15" x14ac:dyDescent="0.25">
      <c r="D10" t="s">
        <v>6</v>
      </c>
      <c r="E10" s="8">
        <f>'Jan 22'!E10</f>
        <v>17792.300000000003</v>
      </c>
      <c r="G10" s="7">
        <f>E10-L7</f>
        <v>17792.300000000003</v>
      </c>
      <c r="H10" s="9"/>
      <c r="I10" s="8"/>
      <c r="J10" s="8"/>
      <c r="N10" s="19"/>
      <c r="O10" s="19"/>
    </row>
    <row r="11" spans="1:15" x14ac:dyDescent="0.25">
      <c r="D11" t="s">
        <v>7</v>
      </c>
      <c r="E11" s="22">
        <v>0</v>
      </c>
      <c r="G11" s="20"/>
      <c r="J11" s="8"/>
      <c r="N11" s="19"/>
      <c r="O11" s="19"/>
    </row>
    <row r="12" spans="1:15" x14ac:dyDescent="0.25">
      <c r="D12" t="s">
        <v>11</v>
      </c>
      <c r="E12" s="14">
        <v>500</v>
      </c>
      <c r="G12" s="14">
        <f>E12</f>
        <v>500</v>
      </c>
      <c r="I12" s="8"/>
      <c r="J12" s="8"/>
    </row>
    <row r="13" spans="1:15" x14ac:dyDescent="0.25">
      <c r="G13" s="8"/>
      <c r="H13" s="8"/>
      <c r="I13" s="8"/>
      <c r="J13" s="8"/>
    </row>
    <row r="14" spans="1:15" x14ac:dyDescent="0.25">
      <c r="G14" s="8">
        <f>SUM(G10:G13)</f>
        <v>18292.300000000003</v>
      </c>
      <c r="I14" s="8"/>
      <c r="J14" s="8"/>
    </row>
  </sheetData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4" zoomScaleNormal="100" workbookViewId="0">
      <selection activeCell="F2" sqref="F2"/>
    </sheetView>
  </sheetViews>
  <sheetFormatPr defaultRowHeight="15" x14ac:dyDescent="0.25"/>
  <cols>
    <col min="1" max="1" width="8.7109375" customWidth="1"/>
    <col min="2" max="2" width="19.42578125" bestFit="1" customWidth="1"/>
    <col min="3" max="3" width="19" customWidth="1"/>
    <col min="4" max="4" width="29" customWidth="1"/>
    <col min="5" max="5" width="8.85546875" customWidth="1"/>
    <col min="6" max="6" width="10.5703125" bestFit="1" customWidth="1"/>
    <col min="7" max="7" width="13.7109375" customWidth="1"/>
    <col min="8" max="8" width="37.140625" bestFit="1" customWidth="1"/>
    <col min="9" max="9" width="10.42578125" customWidth="1"/>
    <col min="10" max="10" width="7.5703125" customWidth="1"/>
    <col min="11" max="11" width="39" bestFit="1" customWidth="1"/>
    <col min="12" max="12" width="16.42578125" customWidth="1"/>
    <col min="13" max="13" width="16.28515625" bestFit="1" customWidth="1"/>
  </cols>
  <sheetData>
    <row r="1" spans="1:15" x14ac:dyDescent="0.25">
      <c r="A1" t="s">
        <v>24</v>
      </c>
    </row>
    <row r="2" spans="1:15" ht="30" x14ac:dyDescent="0.25">
      <c r="A2" s="1"/>
      <c r="B2" s="16" t="s">
        <v>0</v>
      </c>
      <c r="C2" s="16" t="s">
        <v>1</v>
      </c>
      <c r="D2" s="16" t="s">
        <v>2</v>
      </c>
      <c r="E2" s="17" t="s">
        <v>26</v>
      </c>
      <c r="F2" s="17" t="s">
        <v>27</v>
      </c>
      <c r="G2" s="16" t="s">
        <v>3</v>
      </c>
      <c r="H2" s="16" t="s">
        <v>4</v>
      </c>
      <c r="I2" s="17" t="s">
        <v>8</v>
      </c>
      <c r="J2" s="17" t="s">
        <v>10</v>
      </c>
      <c r="K2" s="16" t="s">
        <v>5</v>
      </c>
      <c r="L2" s="17" t="s">
        <v>9</v>
      </c>
      <c r="M2" s="18" t="s">
        <v>14</v>
      </c>
      <c r="N2" s="4" t="s">
        <v>12</v>
      </c>
      <c r="O2" s="15" t="s">
        <v>13</v>
      </c>
    </row>
    <row r="3" spans="1:15" x14ac:dyDescent="0.25">
      <c r="A3" s="1">
        <v>1</v>
      </c>
      <c r="B3" s="1"/>
      <c r="C3" s="1"/>
      <c r="D3" s="1"/>
      <c r="E3" s="2"/>
      <c r="F3" s="2"/>
      <c r="G3" s="2"/>
      <c r="H3" s="1"/>
      <c r="I3" s="10"/>
      <c r="J3" s="10"/>
      <c r="K3" s="12"/>
      <c r="L3" s="6"/>
      <c r="M3" s="1"/>
      <c r="N3" s="1"/>
      <c r="O3" s="1"/>
    </row>
    <row r="4" spans="1:15" x14ac:dyDescent="0.25">
      <c r="A4" s="1">
        <v>2</v>
      </c>
      <c r="B4" s="1"/>
      <c r="C4" s="1"/>
      <c r="D4" s="1"/>
      <c r="E4" s="2"/>
      <c r="F4" s="2"/>
      <c r="G4" s="13"/>
      <c r="H4" s="4"/>
      <c r="I4" s="11"/>
      <c r="J4" s="10"/>
      <c r="K4" s="12"/>
      <c r="L4" s="6"/>
      <c r="M4" s="1"/>
      <c r="N4" s="1"/>
      <c r="O4" s="1"/>
    </row>
    <row r="5" spans="1:15" x14ac:dyDescent="0.25">
      <c r="A5" s="1">
        <v>3</v>
      </c>
      <c r="B5" s="1"/>
      <c r="C5" s="1"/>
      <c r="D5" s="1"/>
      <c r="E5" s="2"/>
      <c r="F5" s="2"/>
      <c r="G5" s="13"/>
      <c r="H5" s="1"/>
      <c r="I5" s="10"/>
      <c r="J5" s="10"/>
      <c r="K5" s="3"/>
      <c r="L5" s="6"/>
      <c r="M5" s="1"/>
      <c r="N5" s="1"/>
      <c r="O5" s="1"/>
    </row>
    <row r="6" spans="1:15" x14ac:dyDescent="0.25">
      <c r="A6" s="1">
        <v>4</v>
      </c>
      <c r="B6" s="1"/>
      <c r="C6" s="1"/>
      <c r="D6" s="1"/>
      <c r="E6" s="2"/>
      <c r="F6" s="2"/>
      <c r="G6" s="13"/>
      <c r="H6" s="1"/>
      <c r="I6" s="10"/>
      <c r="J6" s="10"/>
      <c r="K6" s="3"/>
      <c r="L6" s="6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2">
        <f>SUM(G3:G6)</f>
        <v>0</v>
      </c>
      <c r="H7" s="1"/>
      <c r="I7" s="1"/>
      <c r="J7" s="1"/>
      <c r="K7" s="5"/>
      <c r="L7" s="6">
        <f>SUM(L3:L6)</f>
        <v>0</v>
      </c>
      <c r="M7" s="1"/>
      <c r="N7" s="1"/>
      <c r="O7" s="1"/>
    </row>
    <row r="8" spans="1:15" x14ac:dyDescent="0.25">
      <c r="N8" s="19"/>
      <c r="O8" s="19"/>
    </row>
    <row r="9" spans="1:15" x14ac:dyDescent="0.25">
      <c r="N9" s="19"/>
      <c r="O9" s="19"/>
    </row>
    <row r="10" spans="1:15" x14ac:dyDescent="0.25">
      <c r="D10" t="s">
        <v>6</v>
      </c>
      <c r="G10" s="7">
        <f>'Feb 22'!G10</f>
        <v>17792.300000000003</v>
      </c>
      <c r="H10" s="9"/>
      <c r="I10" s="8"/>
      <c r="J10" s="8"/>
      <c r="N10" s="19"/>
      <c r="O10" s="19"/>
    </row>
    <row r="11" spans="1:15" x14ac:dyDescent="0.25">
      <c r="D11" t="s">
        <v>7</v>
      </c>
      <c r="G11" s="23">
        <f>'Feb 22'!G11</f>
        <v>0</v>
      </c>
      <c r="J11" s="8"/>
      <c r="N11" s="19"/>
      <c r="O11" s="19"/>
    </row>
    <row r="12" spans="1:15" x14ac:dyDescent="0.25">
      <c r="D12" t="s">
        <v>11</v>
      </c>
      <c r="G12" s="14">
        <f>'Feb 22'!G12</f>
        <v>500</v>
      </c>
      <c r="I12" s="8"/>
      <c r="J12" s="8"/>
    </row>
    <row r="13" spans="1:15" x14ac:dyDescent="0.25">
      <c r="G13" s="8"/>
      <c r="H13" s="8"/>
      <c r="I13" s="8"/>
      <c r="J13" s="8"/>
    </row>
    <row r="14" spans="1:15" x14ac:dyDescent="0.25">
      <c r="G14" s="8">
        <f>SUM(G10:G13)</f>
        <v>18292.300000000003</v>
      </c>
      <c r="I14" s="8"/>
      <c r="J14" s="8"/>
    </row>
  </sheetData>
  <pageMargins left="0.7" right="0.7" top="0.75" bottom="0.75" header="0.3" footer="0.3"/>
  <pageSetup scale="55" orientation="landscape" r:id="rId1"/>
  <colBreaks count="1" manualBreakCount="1">
    <brk id="12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Normal="100" workbookViewId="0">
      <selection activeCell="G11" sqref="G11"/>
    </sheetView>
  </sheetViews>
  <sheetFormatPr defaultRowHeight="15" x14ac:dyDescent="0.25"/>
  <cols>
    <col min="1" max="1" width="8.7109375" customWidth="1"/>
    <col min="2" max="2" width="21.42578125" bestFit="1" customWidth="1"/>
    <col min="3" max="3" width="19" customWidth="1"/>
    <col min="4" max="4" width="29" customWidth="1"/>
    <col min="5" max="5" width="8.85546875" customWidth="1"/>
    <col min="6" max="6" width="10.5703125" bestFit="1" customWidth="1"/>
    <col min="7" max="7" width="13.7109375" customWidth="1"/>
    <col min="8" max="8" width="37.140625" bestFit="1" customWidth="1"/>
    <col min="9" max="9" width="10.42578125" customWidth="1"/>
    <col min="10" max="10" width="7.5703125" customWidth="1"/>
    <col min="11" max="11" width="39" bestFit="1" customWidth="1"/>
    <col min="12" max="12" width="16.42578125" customWidth="1"/>
    <col min="13" max="13" width="16.28515625" bestFit="1" customWidth="1"/>
  </cols>
  <sheetData>
    <row r="1" spans="1:15" x14ac:dyDescent="0.25">
      <c r="A1" t="s">
        <v>25</v>
      </c>
    </row>
    <row r="2" spans="1:15" ht="30" x14ac:dyDescent="0.25">
      <c r="A2" s="1"/>
      <c r="B2" s="16" t="s">
        <v>0</v>
      </c>
      <c r="C2" s="16" t="s">
        <v>1</v>
      </c>
      <c r="D2" s="16" t="s">
        <v>2</v>
      </c>
      <c r="E2" s="17" t="s">
        <v>26</v>
      </c>
      <c r="F2" s="17" t="s">
        <v>27</v>
      </c>
      <c r="G2" s="16" t="s">
        <v>3</v>
      </c>
      <c r="H2" s="16" t="s">
        <v>4</v>
      </c>
      <c r="I2" s="17" t="s">
        <v>8</v>
      </c>
      <c r="J2" s="17" t="s">
        <v>10</v>
      </c>
      <c r="K2" s="16" t="s">
        <v>5</v>
      </c>
      <c r="L2" s="17" t="s">
        <v>9</v>
      </c>
      <c r="M2" s="18" t="s">
        <v>14</v>
      </c>
      <c r="N2" s="4" t="s">
        <v>12</v>
      </c>
      <c r="O2" s="15" t="s">
        <v>13</v>
      </c>
    </row>
    <row r="3" spans="1:15" x14ac:dyDescent="0.25">
      <c r="A3" s="1">
        <v>1</v>
      </c>
      <c r="B3" s="1"/>
      <c r="C3" s="1"/>
      <c r="D3" s="1"/>
      <c r="E3" s="2"/>
      <c r="F3" s="2"/>
      <c r="G3" s="2"/>
      <c r="H3" s="1"/>
      <c r="I3" s="10"/>
      <c r="J3" s="10"/>
      <c r="K3" s="12"/>
      <c r="L3" s="6"/>
      <c r="M3" s="1"/>
      <c r="N3" s="1"/>
      <c r="O3" s="1"/>
    </row>
    <row r="4" spans="1:15" x14ac:dyDescent="0.25">
      <c r="A4" s="1">
        <v>2</v>
      </c>
      <c r="B4" s="1"/>
      <c r="C4" s="1"/>
      <c r="D4" s="1"/>
      <c r="E4" s="2"/>
      <c r="F4" s="2"/>
      <c r="G4" s="13"/>
      <c r="H4" s="4"/>
      <c r="I4" s="11"/>
      <c r="J4" s="10"/>
      <c r="K4" s="12"/>
      <c r="L4" s="6"/>
      <c r="M4" s="1"/>
      <c r="N4" s="1"/>
      <c r="O4" s="1"/>
    </row>
    <row r="5" spans="1:15" x14ac:dyDescent="0.25">
      <c r="A5" s="1">
        <v>3</v>
      </c>
      <c r="B5" s="1"/>
      <c r="C5" s="1"/>
      <c r="D5" s="1"/>
      <c r="E5" s="1"/>
      <c r="F5" s="1"/>
      <c r="G5" s="2"/>
      <c r="H5" s="4"/>
      <c r="I5" s="10"/>
      <c r="J5" s="10"/>
      <c r="K5" s="5"/>
      <c r="L5" s="6"/>
      <c r="M5" s="1"/>
      <c r="N5" s="1"/>
      <c r="O5" s="1"/>
    </row>
    <row r="6" spans="1:15" x14ac:dyDescent="0.25">
      <c r="A6" s="4">
        <v>4</v>
      </c>
      <c r="B6" s="4"/>
      <c r="C6" s="4"/>
      <c r="D6" s="4"/>
      <c r="E6" s="1"/>
      <c r="F6" s="1"/>
      <c r="G6" s="2"/>
      <c r="H6" s="4"/>
      <c r="I6" s="10"/>
      <c r="J6" s="10"/>
      <c r="K6" s="5"/>
      <c r="L6" s="6"/>
      <c r="M6" s="1"/>
      <c r="N6" s="1"/>
      <c r="O6" s="1"/>
    </row>
    <row r="7" spans="1:15" x14ac:dyDescent="0.25">
      <c r="G7" s="8">
        <f>SUM(G3:G6)</f>
        <v>0</v>
      </c>
      <c r="N7" s="19"/>
      <c r="O7" s="19"/>
    </row>
    <row r="8" spans="1:15" x14ac:dyDescent="0.25">
      <c r="N8" s="19"/>
      <c r="O8" s="19"/>
    </row>
    <row r="9" spans="1:15" x14ac:dyDescent="0.25">
      <c r="D9" t="s">
        <v>6</v>
      </c>
      <c r="G9" s="7">
        <f>'Feb 22'!G10</f>
        <v>17792.300000000003</v>
      </c>
      <c r="H9" s="9"/>
      <c r="I9" s="8"/>
      <c r="J9" s="8"/>
      <c r="N9" s="19"/>
      <c r="O9" s="19"/>
    </row>
    <row r="10" spans="1:15" x14ac:dyDescent="0.25">
      <c r="D10" t="s">
        <v>7</v>
      </c>
      <c r="G10" s="23">
        <f>'Feb 22'!G11</f>
        <v>0</v>
      </c>
      <c r="J10" s="8"/>
      <c r="N10" s="19"/>
      <c r="O10" s="19"/>
    </row>
    <row r="11" spans="1:15" x14ac:dyDescent="0.25">
      <c r="D11" t="s">
        <v>11</v>
      </c>
      <c r="G11" s="14">
        <v>7000</v>
      </c>
      <c r="I11" s="8"/>
      <c r="J11" s="8"/>
    </row>
    <row r="12" spans="1:15" x14ac:dyDescent="0.25">
      <c r="G12" s="8"/>
      <c r="H12" s="8"/>
      <c r="I12" s="8"/>
      <c r="J12" s="8"/>
    </row>
    <row r="13" spans="1:15" x14ac:dyDescent="0.25">
      <c r="G13" s="8">
        <f>SUM(G9:G12)</f>
        <v>24792.300000000003</v>
      </c>
      <c r="I13" s="8"/>
      <c r="J13" s="8"/>
    </row>
  </sheetData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Jul 21</vt:lpstr>
      <vt:lpstr>Aug 21</vt:lpstr>
      <vt:lpstr>Sept 21</vt:lpstr>
      <vt:lpstr>Oct 21</vt:lpstr>
      <vt:lpstr>Nov 21</vt:lpstr>
      <vt:lpstr>Jan 22</vt:lpstr>
      <vt:lpstr>Feb 22</vt:lpstr>
      <vt:lpstr>Mar 22</vt:lpstr>
      <vt:lpstr>April 22</vt:lpstr>
      <vt:lpstr>'Feb 22'!Print_Area</vt:lpstr>
      <vt:lpstr>'Jan 22'!Print_Area</vt:lpstr>
      <vt:lpstr>'Nov 21'!Print_Area</vt:lpstr>
    </vt:vector>
  </TitlesOfParts>
  <Company>Lake County Schools, 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Cullen-Batt, Carman</dc:creator>
  <cp:lastModifiedBy>Weidner, Gail</cp:lastModifiedBy>
  <cp:lastPrinted>2021-08-17T16:43:42Z</cp:lastPrinted>
  <dcterms:created xsi:type="dcterms:W3CDTF">2018-09-13T15:31:10Z</dcterms:created>
  <dcterms:modified xsi:type="dcterms:W3CDTF">2021-10-18T16:13:30Z</dcterms:modified>
</cp:coreProperties>
</file>